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5" windowWidth="11385" windowHeight="568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L24" i="2"/>
  <c r="K24"/>
  <c r="L25" s="1"/>
  <c r="J24"/>
  <c r="I24"/>
  <c r="J25" s="1"/>
  <c r="H24"/>
  <c r="G24"/>
  <c r="H25" s="1"/>
  <c r="E24" s="1"/>
  <c r="F23"/>
  <c r="E23"/>
  <c r="H26" l="1"/>
  <c r="J26"/>
  <c r="L26"/>
  <c r="E25" l="1"/>
</calcChain>
</file>

<file path=xl/comments1.xml><?xml version="1.0" encoding="utf-8"?>
<comments xmlns="http://schemas.openxmlformats.org/spreadsheetml/2006/main">
  <authors>
    <author>ppsadmin</author>
    <author>pcastleberry1</author>
  </authors>
  <commentList>
    <comment ref="G2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EBE dollars = [MBE $ + WBE $ + DBE $]</t>
        </r>
      </text>
    </comment>
    <comment ref="D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We set this goal but the prime may have exceeded it (awarded a higher percentage to EBEs)</t>
        </r>
      </text>
    </comment>
    <comment ref="F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the prime kept or awarded to another non-EBE subcontractor</t>
        </r>
      </text>
    </comment>
    <comment ref="G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Minority Business Enterprises - certified ethnic minorities [male or female]</t>
        </r>
      </text>
    </comment>
    <comment ref="I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Woman-Owned Business Enterprises - certified Caucasians      [female only]</t>
        </r>
      </text>
    </comment>
    <comment ref="K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Disadvantaged Business Enterprises - certified Caucasians      [male only]</t>
        </r>
      </text>
    </comment>
    <comment ref="E2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Total contract dollars awarded for construction projects through the formal bid process</t>
        </r>
      </text>
    </comment>
    <comment ref="F23" authorId="1">
      <text>
        <r>
          <rPr>
            <b/>
            <sz val="8"/>
            <color indexed="81"/>
            <rFont val="Tahoma"/>
            <family val="2"/>
          </rPr>
          <t>pcastleberry1:</t>
        </r>
        <r>
          <rPr>
            <sz val="8"/>
            <color indexed="81"/>
            <rFont val="Tahoma"/>
            <family val="2"/>
          </rPr>
          <t xml:space="preserve">
Total dollars awarded to firms that are not M/W/DBE certified.</t>
        </r>
      </text>
    </comment>
    <comment ref="G24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directly to MBE firms from the School District [1st tier]</t>
        </r>
      </text>
    </comment>
    <comment ref="H24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indirectly to MBE firms from the School District [2nd tier]</t>
        </r>
      </text>
    </comment>
    <comment ref="I24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directly to WBE firms from the School District [1st tier]</t>
        </r>
      </text>
    </comment>
    <comment ref="J24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indirectly to WBE firms from the School District [2nd tier]</t>
        </r>
      </text>
    </comment>
    <comment ref="K24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directly to DBE firms from the School District [1st tier]</t>
        </r>
      </text>
    </comment>
    <comment ref="L24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indirectly to DBE firms from the School District [2nd tier]</t>
        </r>
      </text>
    </comment>
    <comment ref="H25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Total dollars paid to MBE firms only </t>
        </r>
      </text>
    </comment>
    <comment ref="J25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Total dollars paid to WBE firms only</t>
        </r>
      </text>
    </comment>
    <comment ref="L25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Total dollars paid to DBE firms only</t>
        </r>
      </text>
    </comment>
  </commentList>
</comments>
</file>

<file path=xl/sharedStrings.xml><?xml version="1.0" encoding="utf-8"?>
<sst xmlns="http://schemas.openxmlformats.org/spreadsheetml/2006/main" count="90" uniqueCount="83">
  <si>
    <t>MBE</t>
  </si>
  <si>
    <t>WBE</t>
  </si>
  <si>
    <t>DBE</t>
  </si>
  <si>
    <t>Prime</t>
  </si>
  <si>
    <t>Sub</t>
  </si>
  <si>
    <t>PROJECT</t>
  </si>
  <si>
    <t>EBE Dollars</t>
  </si>
  <si>
    <t>Total DBE $</t>
  </si>
  <si>
    <t>Total WBE $</t>
  </si>
  <si>
    <t>Total MBE $</t>
  </si>
  <si>
    <t xml:space="preserve">Non-EBE $ </t>
  </si>
  <si>
    <t>Project #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</si>
  <si>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</si>
  <si>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</si>
  <si>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</si>
  <si>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</si>
  <si>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</si>
  <si>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</si>
  <si>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</si>
  <si>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</si>
  <si>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</si>
  <si>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</si>
  <si>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</si>
  <si>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 xml:space="preserve">Prime </t>
  </si>
  <si>
    <t>Contractor</t>
  </si>
  <si>
    <t xml:space="preserve">Contract $ </t>
  </si>
  <si>
    <t>Awarded</t>
  </si>
  <si>
    <t>EBE</t>
  </si>
  <si>
    <t>Goal</t>
  </si>
  <si>
    <t>TOTAL EBE DOLLARS</t>
  </si>
  <si>
    <r>
      <t>PITTSBURGH PUBLIC SCHOOLS</t>
    </r>
    <r>
      <rPr>
        <sz val="10"/>
        <rFont val="Arial Black"/>
        <family val="2"/>
      </rPr>
      <t xml:space="preserve"> - 1st</t>
    </r>
    <r>
      <rPr>
        <b/>
        <sz val="10"/>
        <rFont val="Arial"/>
        <family val="2"/>
      </rPr>
      <t xml:space="preserve"> Quarter FY2011 (Jan - Mar) EBE Contract Commitments [</t>
    </r>
    <r>
      <rPr>
        <i/>
        <sz val="10"/>
        <rFont val="Arial"/>
        <family val="2"/>
      </rPr>
      <t>by certification type</t>
    </r>
    <r>
      <rPr>
        <b/>
        <sz val="10"/>
        <rFont val="Arial"/>
        <family val="2"/>
      </rPr>
      <t>]</t>
    </r>
  </si>
  <si>
    <t>East West Mfg. &amp; Supply Co.</t>
  </si>
  <si>
    <t xml:space="preserve">Brashear - Replace Water Chillers - P  </t>
  </si>
  <si>
    <t>Brashear - Replace Pneumatic Tubing - G</t>
  </si>
  <si>
    <t>Right Electric, Inc.</t>
  </si>
  <si>
    <t>R. A. Finnegan, Inc.</t>
  </si>
  <si>
    <t>Thomas Didiano &amp; Son, Inc.</t>
  </si>
  <si>
    <t>AMB, Inc.</t>
  </si>
  <si>
    <t>Definis Mechanical Contractors</t>
  </si>
  <si>
    <t>Colfax (K-8) - Basement Classrm Renov - E</t>
  </si>
  <si>
    <t>Colfax (K-8) - Basement Classrm Renov - G</t>
  </si>
  <si>
    <t>Colfax (K-8) - Sump Pump Replacement - P</t>
  </si>
  <si>
    <t>Dilworth (PreK-5) - Exterior Waterline - P</t>
  </si>
  <si>
    <t>Langley HS - Shower Replacement - P</t>
  </si>
  <si>
    <t>Phillips (K-5) - Fire Alarm System - E</t>
  </si>
  <si>
    <t>Merit Electrical Group, Inc.</t>
  </si>
  <si>
    <t>Fazio Mechanical Services, Inc.</t>
  </si>
  <si>
    <t>Bronder Technical Services</t>
  </si>
  <si>
    <t>TOTAL CONTRACT DOLLARS</t>
  </si>
  <si>
    <t>Various - Electrical Repairs Maint - E</t>
  </si>
  <si>
    <t>Various - Chillers &amp; Refrigeration Maint - M</t>
  </si>
  <si>
    <t>Various - Elevator Inspection &amp; Maint - G</t>
  </si>
  <si>
    <t>Industrial/Commercial Elevator</t>
  </si>
  <si>
    <t>Air Technology, Inc.</t>
  </si>
  <si>
    <t>Various - Extraordinary Maintenance LRG</t>
  </si>
  <si>
    <t>Watcon, Inc.</t>
  </si>
  <si>
    <t>Various - HVAC Water Treatment - M</t>
  </si>
  <si>
    <t xml:space="preserve">Various - Installation &amp; Repairs to HVAC </t>
  </si>
  <si>
    <t>R&amp;B Mechanical, Inc.</t>
  </si>
  <si>
    <t>Various - Metasys Bldg Auto Syst Maint</t>
  </si>
  <si>
    <t>OZ Enterprises</t>
  </si>
  <si>
    <t>Various - Variable Freq Drives Maint - M</t>
  </si>
  <si>
    <t>Huckestein Mechanical</t>
  </si>
  <si>
    <t>West Liberty (K-5) - Fire Alarm &amp; Sound Syst</t>
  </si>
  <si>
    <t>MS10-124-33</t>
  </si>
  <si>
    <t>MS11-103-32</t>
  </si>
  <si>
    <t>BI10-115-31</t>
  </si>
  <si>
    <t>BI10-115-34</t>
  </si>
  <si>
    <t>MS11-101-32</t>
  </si>
  <si>
    <t>MS11-104-32</t>
  </si>
  <si>
    <t>MS10-136-32</t>
  </si>
  <si>
    <t>ES11-106-34</t>
  </si>
  <si>
    <t>ES07-114-34</t>
  </si>
  <si>
    <t>MS11-001-33</t>
  </si>
  <si>
    <t>ES11-001-34</t>
  </si>
  <si>
    <t>BI11-004-31</t>
  </si>
  <si>
    <t>Various - Emergency Maint &amp; Construction</t>
  </si>
  <si>
    <t>BI11-007-31</t>
  </si>
  <si>
    <t>BI11-008-31</t>
  </si>
  <si>
    <t>MS11-131-33</t>
  </si>
  <si>
    <t>MS11-003-33</t>
  </si>
  <si>
    <t>MS11-008-33</t>
  </si>
  <si>
    <t>MS11-006-33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</si>
</sst>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fornian FB"/>
      <family val="1"/>
    </font>
    <font>
      <sz val="10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theme="8" tint="-0.249977111117893"/>
      <name val="Corbel"/>
      <family val="2"/>
    </font>
    <font>
      <sz val="9"/>
      <name val="Calibri"/>
      <family val="2"/>
    </font>
    <font>
      <sz val="14"/>
      <name val="Arial Black"/>
      <family val="2"/>
    </font>
    <font>
      <sz val="10"/>
      <name val="Calibri"/>
      <family val="2"/>
    </font>
    <font>
      <b/>
      <sz val="9"/>
      <color indexed="2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orbel"/>
      <family val="2"/>
    </font>
    <font>
      <sz val="9"/>
      <name val="Calisto MT"/>
      <family val="1"/>
    </font>
    <font>
      <b/>
      <sz val="12"/>
      <name val="Corbel"/>
      <family val="2"/>
    </font>
    <font>
      <b/>
      <sz val="9"/>
      <color indexed="21"/>
      <name val="Calisto MT"/>
      <family val="1"/>
    </font>
    <font>
      <b/>
      <sz val="9"/>
      <name val="Calisto MT"/>
      <family val="1"/>
    </font>
    <font>
      <sz val="9"/>
      <color rgb="FFFF0000"/>
      <name val="Calisto MT"/>
      <family val="1"/>
    </font>
    <font>
      <b/>
      <i/>
      <sz val="9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298A0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thin">
        <color indexed="64"/>
      </right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6" xfId="0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10" fillId="2" borderId="0" xfId="0" applyFont="1" applyFill="1"/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164" fontId="13" fillId="2" borderId="0" xfId="1" applyNumberFormat="1" applyFont="1" applyFill="1" applyAlignment="1">
      <alignment horizontal="center" wrapText="1"/>
    </xf>
    <xf numFmtId="164" fontId="13" fillId="2" borderId="0" xfId="1" applyNumberFormat="1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0" fillId="0" borderId="12" xfId="0" applyBorder="1"/>
    <xf numFmtId="0" fontId="9" fillId="2" borderId="1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164" fontId="10" fillId="2" borderId="16" xfId="1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4" xfId="0" applyBorder="1"/>
    <xf numFmtId="0" fontId="3" fillId="2" borderId="21" xfId="0" applyFont="1" applyFill="1" applyBorder="1"/>
    <xf numFmtId="0" fontId="2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9" fontId="17" fillId="0" borderId="10" xfId="2" applyFont="1" applyBorder="1" applyAlignment="1">
      <alignment horizontal="center"/>
    </xf>
    <xf numFmtId="6" fontId="17" fillId="0" borderId="10" xfId="0" applyNumberFormat="1" applyFont="1" applyBorder="1"/>
    <xf numFmtId="6" fontId="17" fillId="0" borderId="0" xfId="0" applyNumberFormat="1" applyFont="1" applyBorder="1"/>
    <xf numFmtId="164" fontId="17" fillId="0" borderId="10" xfId="1" applyNumberFormat="1" applyFont="1" applyBorder="1" applyAlignment="1">
      <alignment horizontal="center"/>
    </xf>
    <xf numFmtId="164" fontId="17" fillId="0" borderId="10" xfId="1" applyNumberFormat="1" applyFont="1" applyBorder="1"/>
    <xf numFmtId="0" fontId="17" fillId="0" borderId="0" xfId="0" applyFont="1"/>
    <xf numFmtId="0" fontId="17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9" fontId="17" fillId="0" borderId="13" xfId="2" applyFont="1" applyBorder="1" applyAlignment="1">
      <alignment horizontal="center"/>
    </xf>
    <xf numFmtId="6" fontId="17" fillId="0" borderId="13" xfId="0" applyNumberFormat="1" applyFont="1" applyBorder="1"/>
    <xf numFmtId="164" fontId="17" fillId="0" borderId="17" xfId="1" applyNumberFormat="1" applyFont="1" applyBorder="1" applyAlignment="1">
      <alignment horizontal="center"/>
    </xf>
    <xf numFmtId="164" fontId="17" fillId="0" borderId="0" xfId="1" applyNumberFormat="1" applyFont="1" applyFill="1" applyBorder="1"/>
    <xf numFmtId="164" fontId="17" fillId="0" borderId="0" xfId="1" applyNumberFormat="1" applyFont="1" applyBorder="1"/>
    <xf numFmtId="164" fontId="17" fillId="0" borderId="0" xfId="1" applyNumberFormat="1" applyFont="1" applyBorder="1" applyAlignment="1">
      <alignment horizontal="center"/>
    </xf>
    <xf numFmtId="164" fontId="17" fillId="0" borderId="7" xfId="1" applyNumberFormat="1" applyFont="1" applyBorder="1"/>
    <xf numFmtId="164" fontId="17" fillId="0" borderId="17" xfId="1" applyNumberFormat="1" applyFont="1" applyBorder="1"/>
    <xf numFmtId="164" fontId="17" fillId="0" borderId="0" xfId="1" applyNumberFormat="1" applyFont="1" applyFill="1" applyBorder="1" applyAlignment="1">
      <alignment horizontal="center"/>
    </xf>
    <xf numFmtId="6" fontId="17" fillId="0" borderId="0" xfId="0" applyNumberFormat="1" applyFont="1"/>
    <xf numFmtId="44" fontId="17" fillId="0" borderId="18" xfId="1" applyFont="1" applyBorder="1"/>
    <xf numFmtId="44" fontId="17" fillId="0" borderId="19" xfId="1" applyFont="1" applyBorder="1"/>
    <xf numFmtId="0" fontId="17" fillId="0" borderId="0" xfId="0" applyNumberFormat="1" applyFont="1" applyBorder="1"/>
    <xf numFmtId="0" fontId="1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4" fontId="17" fillId="0" borderId="0" xfId="1" applyFont="1"/>
    <xf numFmtId="164" fontId="18" fillId="2" borderId="1" xfId="1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0" fontId="19" fillId="2" borderId="0" xfId="0" applyNumberFormat="1" applyFont="1" applyFill="1" applyBorder="1"/>
    <xf numFmtId="164" fontId="20" fillId="2" borderId="30" xfId="1" applyNumberFormat="1" applyFont="1" applyFill="1" applyBorder="1"/>
    <xf numFmtId="164" fontId="21" fillId="2" borderId="20" xfId="1" applyNumberFormat="1" applyFont="1" applyFill="1" applyBorder="1"/>
    <xf numFmtId="0" fontId="17" fillId="4" borderId="6" xfId="0" applyFont="1" applyFill="1" applyBorder="1"/>
    <xf numFmtId="164" fontId="22" fillId="2" borderId="27" xfId="0" applyNumberFormat="1" applyFont="1" applyFill="1" applyBorder="1"/>
    <xf numFmtId="0" fontId="17" fillId="2" borderId="0" xfId="0" applyFont="1" applyFill="1" applyBorder="1"/>
    <xf numFmtId="164" fontId="22" fillId="2" borderId="29" xfId="1" applyNumberFormat="1" applyFont="1" applyFill="1" applyBorder="1"/>
    <xf numFmtId="164" fontId="22" fillId="2" borderId="11" xfId="1" applyNumberFormat="1" applyFont="1" applyFill="1" applyBorder="1"/>
    <xf numFmtId="164" fontId="22" fillId="2" borderId="31" xfId="1" applyNumberFormat="1" applyFont="1" applyFill="1" applyBorder="1"/>
    <xf numFmtId="164" fontId="22" fillId="2" borderId="32" xfId="1" applyNumberFormat="1" applyFont="1" applyFill="1" applyBorder="1"/>
    <xf numFmtId="164" fontId="22" fillId="2" borderId="8" xfId="1" applyNumberFormat="1" applyFont="1" applyFill="1" applyBorder="1"/>
    <xf numFmtId="164" fontId="22" fillId="2" borderId="9" xfId="1" applyNumberFormat="1" applyFont="1" applyFill="1" applyBorder="1"/>
    <xf numFmtId="10" fontId="22" fillId="2" borderId="28" xfId="0" applyNumberFormat="1" applyFont="1" applyFill="1" applyBorder="1"/>
    <xf numFmtId="0" fontId="17" fillId="2" borderId="0" xfId="0" applyFont="1" applyFill="1"/>
    <xf numFmtId="164" fontId="20" fillId="3" borderId="33" xfId="1" applyNumberFormat="1" applyFont="1" applyFill="1" applyBorder="1"/>
    <xf numFmtId="164" fontId="20" fillId="2" borderId="36" xfId="1" applyNumberFormat="1" applyFont="1" applyFill="1" applyBorder="1"/>
    <xf numFmtId="164" fontId="20" fillId="3" borderId="34" xfId="1" applyNumberFormat="1" applyFont="1" applyFill="1" applyBorder="1"/>
    <xf numFmtId="164" fontId="20" fillId="3" borderId="37" xfId="1" applyNumberFormat="1" applyFont="1" applyFill="1" applyBorder="1"/>
    <xf numFmtId="164" fontId="20" fillId="2" borderId="38" xfId="1" applyNumberFormat="1" applyFont="1" applyFill="1" applyBorder="1"/>
    <xf numFmtId="0" fontId="17" fillId="3" borderId="5" xfId="0" applyFont="1" applyFill="1" applyBorder="1"/>
    <xf numFmtId="10" fontId="20" fillId="2" borderId="39" xfId="2" applyNumberFormat="1" applyFont="1" applyFill="1" applyBorder="1"/>
    <xf numFmtId="0" fontId="17" fillId="3" borderId="35" xfId="0" applyFont="1" applyFill="1" applyBorder="1"/>
    <xf numFmtId="0" fontId="17" fillId="3" borderId="6" xfId="0" applyFont="1" applyFill="1" applyBorder="1"/>
    <xf numFmtId="10" fontId="20" fillId="2" borderId="20" xfId="2" applyNumberFormat="1" applyFont="1" applyFill="1" applyBorder="1"/>
    <xf numFmtId="0" fontId="19" fillId="2" borderId="0" xfId="0" applyFont="1" applyFill="1" applyAlignment="1">
      <alignment horizontal="right"/>
    </xf>
    <xf numFmtId="164" fontId="19" fillId="2" borderId="0" xfId="1" applyNumberFormat="1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2">
    <dxf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fornian FB"/>
        <scheme val="none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0298A0"/>
      <color rgb="FF00A29E"/>
      <color rgb="FF00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A2:L26" totalsRowShown="0">
  <sortState ref="A3:L39">
    <sortCondition ref="A3:A43"/>
  </sortState>
  <tableColumns count="12">
    <tableColumn id="1" name="Column6" dataDxfId="1"/>
    <tableColumn id="2" name="Column7" dataDxfId="0"/>
    <tableColumn id="3" name="Column8"/>
    <tableColumn id="4" name="Column9"/>
    <tableColumn id="5" name="Column10"/>
    <tableColumn id="6" name="Column11"/>
    <tableColumn id="7" name="EBE Dollars"/>
    <tableColumn id="8" name="Column1"/>
    <tableColumn id="9" name="Column2"/>
    <tableColumn id="10" name="Column3"/>
    <tableColumn id="11" name="Column4"/>
    <tableColumn id="12" name="Column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B1" zoomScaleNormal="100" workbookViewId="0">
      <selection activeCell="C27" sqref="C27"/>
    </sheetView>
  </sheetViews>
  <sheetFormatPr defaultRowHeight="12.75"/>
  <cols>
    <col min="1" max="1" width="34.42578125" bestFit="1" customWidth="1"/>
    <col min="2" max="2" width="10.85546875" bestFit="1" customWidth="1"/>
    <col min="3" max="3" width="25" bestFit="1" customWidth="1"/>
    <col min="4" max="4" width="7.5703125" customWidth="1"/>
    <col min="5" max="5" width="11.5703125" bestFit="1" customWidth="1"/>
    <col min="6" max="6" width="11.140625" bestFit="1" customWidth="1"/>
    <col min="7" max="7" width="11.42578125" bestFit="1" customWidth="1"/>
    <col min="8" max="8" width="9.5703125" bestFit="1" customWidth="1"/>
    <col min="9" max="9" width="11.42578125" bestFit="1" customWidth="1"/>
    <col min="10" max="10" width="11" bestFit="1" customWidth="1"/>
    <col min="11" max="11" width="10.85546875" bestFit="1" customWidth="1"/>
    <col min="12" max="12" width="10.42578125" customWidth="1"/>
  </cols>
  <sheetData>
    <row r="1" spans="1:12" ht="26.25" customHeight="1">
      <c r="A1" s="59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>
      <c r="A2" s="21" t="s">
        <v>17</v>
      </c>
      <c r="B2" s="22" t="s">
        <v>18</v>
      </c>
      <c r="C2" s="21" t="s">
        <v>19</v>
      </c>
      <c r="D2" s="23" t="s">
        <v>20</v>
      </c>
      <c r="E2" s="21" t="s">
        <v>21</v>
      </c>
      <c r="F2" s="16" t="s">
        <v>22</v>
      </c>
      <c r="G2" s="1" t="s">
        <v>6</v>
      </c>
      <c r="H2" s="1" t="s">
        <v>12</v>
      </c>
      <c r="I2" s="1" t="s">
        <v>13</v>
      </c>
      <c r="J2" s="1" t="s">
        <v>14</v>
      </c>
      <c r="K2" s="1" t="s">
        <v>15</v>
      </c>
      <c r="L2" s="24" t="s">
        <v>16</v>
      </c>
    </row>
    <row r="3" spans="1:12" ht="18.75" customHeight="1">
      <c r="A3" s="2" t="s">
        <v>5</v>
      </c>
      <c r="B3" s="3" t="s">
        <v>11</v>
      </c>
      <c r="C3" s="2" t="s">
        <v>23</v>
      </c>
      <c r="D3" s="18" t="s">
        <v>27</v>
      </c>
      <c r="E3" s="3" t="s">
        <v>25</v>
      </c>
      <c r="F3" s="17" t="s">
        <v>10</v>
      </c>
      <c r="G3" s="63" t="s">
        <v>0</v>
      </c>
      <c r="H3" s="4"/>
      <c r="I3" s="64" t="s">
        <v>1</v>
      </c>
      <c r="J3" s="5"/>
      <c r="K3" s="65" t="s">
        <v>2</v>
      </c>
      <c r="L3" s="25"/>
    </row>
    <row r="4" spans="1:12" ht="15.75" thickBot="1">
      <c r="A4" s="26"/>
      <c r="B4" s="27"/>
      <c r="C4" s="28" t="s">
        <v>24</v>
      </c>
      <c r="D4" s="19" t="s">
        <v>28</v>
      </c>
      <c r="E4" s="28" t="s">
        <v>26</v>
      </c>
      <c r="F4" s="20"/>
      <c r="G4" s="29" t="s">
        <v>3</v>
      </c>
      <c r="H4" s="30" t="s">
        <v>4</v>
      </c>
      <c r="I4" s="31" t="s">
        <v>3</v>
      </c>
      <c r="J4" s="32" t="s">
        <v>4</v>
      </c>
      <c r="K4" s="30" t="s">
        <v>3</v>
      </c>
      <c r="L4" s="33" t="s">
        <v>4</v>
      </c>
    </row>
    <row r="5" spans="1:12" s="42" customFormat="1" ht="12.75" customHeight="1">
      <c r="A5" s="34" t="s">
        <v>32</v>
      </c>
      <c r="B5" s="35" t="s">
        <v>64</v>
      </c>
      <c r="C5" s="36" t="s">
        <v>31</v>
      </c>
      <c r="D5" s="37">
        <v>7.0000000000000007E-2</v>
      </c>
      <c r="E5" s="38">
        <v>85200</v>
      </c>
      <c r="F5" s="58">
        <v>64986</v>
      </c>
      <c r="G5" s="56">
        <v>0</v>
      </c>
      <c r="H5" s="40">
        <v>20214</v>
      </c>
      <c r="I5" s="41">
        <v>0</v>
      </c>
      <c r="J5" s="40">
        <v>0</v>
      </c>
      <c r="K5" s="41">
        <v>0</v>
      </c>
      <c r="L5" s="57">
        <v>0</v>
      </c>
    </row>
    <row r="6" spans="1:12" s="42" customFormat="1" ht="12.75" customHeight="1">
      <c r="A6" s="43" t="s">
        <v>33</v>
      </c>
      <c r="B6" s="44" t="s">
        <v>65</v>
      </c>
      <c r="C6" s="45" t="s">
        <v>35</v>
      </c>
      <c r="D6" s="46">
        <v>0.09</v>
      </c>
      <c r="E6" s="47">
        <v>38814</v>
      </c>
      <c r="F6" s="39">
        <v>32814</v>
      </c>
      <c r="G6" s="48">
        <v>0</v>
      </c>
      <c r="H6" s="49">
        <v>0</v>
      </c>
      <c r="I6" s="50">
        <v>0</v>
      </c>
      <c r="J6" s="51">
        <v>6000</v>
      </c>
      <c r="K6" s="50">
        <v>0</v>
      </c>
      <c r="L6" s="52">
        <v>0</v>
      </c>
    </row>
    <row r="7" spans="1:12" s="42" customFormat="1" ht="12.75" customHeight="1">
      <c r="A7" s="43" t="s">
        <v>39</v>
      </c>
      <c r="B7" s="44" t="s">
        <v>67</v>
      </c>
      <c r="C7" s="45" t="s">
        <v>34</v>
      </c>
      <c r="D7" s="46">
        <v>0.21</v>
      </c>
      <c r="E7" s="47">
        <v>26780</v>
      </c>
      <c r="F7" s="39">
        <v>17407</v>
      </c>
      <c r="G7" s="53">
        <v>0</v>
      </c>
      <c r="H7" s="49">
        <v>9373</v>
      </c>
      <c r="I7" s="50">
        <v>0</v>
      </c>
      <c r="J7" s="62">
        <v>0</v>
      </c>
      <c r="K7" s="50">
        <v>0</v>
      </c>
      <c r="L7" s="52">
        <v>0</v>
      </c>
    </row>
    <row r="8" spans="1:12" s="42" customFormat="1" ht="12.75" customHeight="1">
      <c r="A8" s="43" t="s">
        <v>40</v>
      </c>
      <c r="B8" s="44" t="s">
        <v>66</v>
      </c>
      <c r="C8" s="45" t="s">
        <v>36</v>
      </c>
      <c r="D8" s="46">
        <v>0.16</v>
      </c>
      <c r="E8" s="47">
        <v>55750</v>
      </c>
      <c r="F8" s="39">
        <v>39950</v>
      </c>
      <c r="G8" s="53">
        <v>0</v>
      </c>
      <c r="H8" s="49">
        <v>15800</v>
      </c>
      <c r="I8" s="50">
        <v>0</v>
      </c>
      <c r="J8" s="62">
        <v>0</v>
      </c>
      <c r="K8" s="50">
        <v>0</v>
      </c>
      <c r="L8" s="52">
        <v>0</v>
      </c>
    </row>
    <row r="9" spans="1:12" s="42" customFormat="1" ht="12.75" customHeight="1">
      <c r="A9" s="43" t="s">
        <v>41</v>
      </c>
      <c r="B9" s="44" t="s">
        <v>68</v>
      </c>
      <c r="C9" s="45" t="s">
        <v>37</v>
      </c>
      <c r="D9" s="46">
        <v>0.17</v>
      </c>
      <c r="E9" s="47">
        <v>185000</v>
      </c>
      <c r="F9" s="39">
        <v>0</v>
      </c>
      <c r="G9" s="53">
        <v>0</v>
      </c>
      <c r="H9" s="49">
        <v>0</v>
      </c>
      <c r="I9" s="50">
        <v>185000</v>
      </c>
      <c r="J9" s="50">
        <v>0</v>
      </c>
      <c r="K9" s="50">
        <v>0</v>
      </c>
      <c r="L9" s="52">
        <v>0</v>
      </c>
    </row>
    <row r="10" spans="1:12" s="42" customFormat="1" ht="12.75" customHeight="1">
      <c r="A10" s="43" t="s">
        <v>42</v>
      </c>
      <c r="B10" s="44" t="s">
        <v>69</v>
      </c>
      <c r="C10" s="45" t="s">
        <v>38</v>
      </c>
      <c r="D10" s="46">
        <v>0.14000000000000001</v>
      </c>
      <c r="E10" s="47">
        <v>98300</v>
      </c>
      <c r="F10" s="39">
        <v>76425</v>
      </c>
      <c r="G10" s="53">
        <v>0</v>
      </c>
      <c r="H10" s="49">
        <v>20000</v>
      </c>
      <c r="I10" s="50">
        <v>0</v>
      </c>
      <c r="J10" s="50">
        <v>1875</v>
      </c>
      <c r="K10" s="50">
        <v>0</v>
      </c>
      <c r="L10" s="52">
        <v>0</v>
      </c>
    </row>
    <row r="11" spans="1:12" s="42" customFormat="1" ht="12.75" customHeight="1">
      <c r="A11" s="43" t="s">
        <v>43</v>
      </c>
      <c r="B11" s="44" t="s">
        <v>70</v>
      </c>
      <c r="C11" s="45" t="s">
        <v>38</v>
      </c>
      <c r="D11" s="46">
        <v>0.06</v>
      </c>
      <c r="E11" s="47">
        <v>116700</v>
      </c>
      <c r="F11" s="39">
        <v>106270</v>
      </c>
      <c r="G11" s="53">
        <v>0</v>
      </c>
      <c r="H11" s="49">
        <v>8000</v>
      </c>
      <c r="I11" s="50">
        <v>0</v>
      </c>
      <c r="J11" s="50">
        <v>2430</v>
      </c>
      <c r="K11" s="50">
        <v>0</v>
      </c>
      <c r="L11" s="52">
        <v>0</v>
      </c>
    </row>
    <row r="12" spans="1:12" s="42" customFormat="1" ht="12.75" customHeight="1">
      <c r="A12" s="43" t="s">
        <v>44</v>
      </c>
      <c r="B12" s="44" t="s">
        <v>71</v>
      </c>
      <c r="C12" s="45" t="s">
        <v>45</v>
      </c>
      <c r="D12" s="46">
        <v>0.12</v>
      </c>
      <c r="E12" s="47">
        <v>54600</v>
      </c>
      <c r="F12" s="39">
        <v>43400</v>
      </c>
      <c r="G12" s="53">
        <v>0</v>
      </c>
      <c r="H12" s="49">
        <v>11200</v>
      </c>
      <c r="I12" s="50">
        <v>0</v>
      </c>
      <c r="J12" s="50">
        <v>0</v>
      </c>
      <c r="K12" s="50">
        <v>0</v>
      </c>
      <c r="L12" s="52">
        <v>0</v>
      </c>
    </row>
    <row r="13" spans="1:12" s="42" customFormat="1" ht="12.75" customHeight="1">
      <c r="A13" s="43" t="s">
        <v>50</v>
      </c>
      <c r="B13" s="44" t="s">
        <v>73</v>
      </c>
      <c r="C13" s="45" t="s">
        <v>46</v>
      </c>
      <c r="D13" s="46">
        <v>0</v>
      </c>
      <c r="E13" s="47">
        <v>350000</v>
      </c>
      <c r="F13" s="39">
        <v>350000</v>
      </c>
      <c r="G13" s="53">
        <v>0</v>
      </c>
      <c r="H13" s="49">
        <v>0</v>
      </c>
      <c r="I13" s="50">
        <v>0</v>
      </c>
      <c r="J13" s="50">
        <v>0</v>
      </c>
      <c r="K13" s="50">
        <v>0</v>
      </c>
      <c r="L13" s="52">
        <v>0</v>
      </c>
    </row>
    <row r="14" spans="1:12" s="42" customFormat="1" ht="12.75" customHeight="1">
      <c r="A14" s="43" t="s">
        <v>49</v>
      </c>
      <c r="B14" s="44" t="s">
        <v>74</v>
      </c>
      <c r="C14" s="45" t="s">
        <v>47</v>
      </c>
      <c r="D14" s="46">
        <v>0.09</v>
      </c>
      <c r="E14" s="47">
        <v>200000</v>
      </c>
      <c r="F14" s="39">
        <v>170000</v>
      </c>
      <c r="G14" s="53">
        <v>0</v>
      </c>
      <c r="H14" s="49">
        <v>30000</v>
      </c>
      <c r="I14" s="50">
        <v>0</v>
      </c>
      <c r="J14" s="50">
        <v>0</v>
      </c>
      <c r="K14" s="50">
        <v>0</v>
      </c>
      <c r="L14" s="52">
        <v>0</v>
      </c>
    </row>
    <row r="15" spans="1:12" s="42" customFormat="1" ht="12.75" customHeight="1">
      <c r="A15" s="43" t="s">
        <v>51</v>
      </c>
      <c r="B15" s="44" t="s">
        <v>75</v>
      </c>
      <c r="C15" s="45" t="s">
        <v>52</v>
      </c>
      <c r="D15" s="46">
        <v>0</v>
      </c>
      <c r="E15" s="47">
        <v>305000</v>
      </c>
      <c r="F15" s="39">
        <v>305000</v>
      </c>
      <c r="G15" s="53">
        <v>0</v>
      </c>
      <c r="H15" s="49">
        <v>0</v>
      </c>
      <c r="I15" s="50">
        <v>0</v>
      </c>
      <c r="J15" s="50">
        <v>0</v>
      </c>
      <c r="K15" s="50">
        <v>0</v>
      </c>
      <c r="L15" s="52">
        <v>0</v>
      </c>
    </row>
    <row r="16" spans="1:12" s="42" customFormat="1" ht="12.75" customHeight="1">
      <c r="A16" s="43" t="s">
        <v>76</v>
      </c>
      <c r="B16" s="44" t="s">
        <v>77</v>
      </c>
      <c r="C16" s="45" t="s">
        <v>53</v>
      </c>
      <c r="D16" s="46">
        <v>0.15</v>
      </c>
      <c r="E16" s="47">
        <v>175000</v>
      </c>
      <c r="F16" s="39">
        <v>0</v>
      </c>
      <c r="G16" s="53">
        <v>0</v>
      </c>
      <c r="H16" s="49">
        <v>0</v>
      </c>
      <c r="I16" s="50">
        <v>175000</v>
      </c>
      <c r="J16" s="50">
        <v>0</v>
      </c>
      <c r="K16" s="50">
        <v>0</v>
      </c>
      <c r="L16" s="52">
        <v>0</v>
      </c>
    </row>
    <row r="17" spans="1:12" s="42" customFormat="1" ht="12.75" customHeight="1">
      <c r="A17" s="43" t="s">
        <v>54</v>
      </c>
      <c r="B17" s="44" t="s">
        <v>78</v>
      </c>
      <c r="C17" s="45" t="s">
        <v>53</v>
      </c>
      <c r="D17" s="46">
        <v>0.2</v>
      </c>
      <c r="E17" s="47">
        <v>1150000</v>
      </c>
      <c r="F17" s="39">
        <v>0</v>
      </c>
      <c r="G17" s="48">
        <v>0</v>
      </c>
      <c r="H17" s="54">
        <v>0</v>
      </c>
      <c r="I17" s="51">
        <v>1150000</v>
      </c>
      <c r="J17" s="50">
        <v>0</v>
      </c>
      <c r="K17" s="50">
        <v>0</v>
      </c>
      <c r="L17" s="52">
        <v>0</v>
      </c>
    </row>
    <row r="18" spans="1:12" s="42" customFormat="1" ht="12.75" customHeight="1">
      <c r="A18" s="43" t="s">
        <v>56</v>
      </c>
      <c r="B18" s="44" t="s">
        <v>79</v>
      </c>
      <c r="C18" s="45" t="s">
        <v>55</v>
      </c>
      <c r="D18" s="46">
        <v>0.15</v>
      </c>
      <c r="E18" s="47">
        <v>149819</v>
      </c>
      <c r="F18" s="55">
        <v>127346</v>
      </c>
      <c r="G18" s="53">
        <v>0</v>
      </c>
      <c r="H18" s="54">
        <v>0</v>
      </c>
      <c r="I18" s="50">
        <v>0</v>
      </c>
      <c r="J18" s="51">
        <v>22473</v>
      </c>
      <c r="K18" s="50">
        <v>0</v>
      </c>
      <c r="L18" s="52">
        <v>0</v>
      </c>
    </row>
    <row r="19" spans="1:12" s="42" customFormat="1" ht="12.75" customHeight="1">
      <c r="A19" s="43" t="s">
        <v>57</v>
      </c>
      <c r="B19" s="44" t="s">
        <v>80</v>
      </c>
      <c r="C19" s="45" t="s">
        <v>58</v>
      </c>
      <c r="D19" s="46">
        <v>0.1</v>
      </c>
      <c r="E19" s="47">
        <v>150000</v>
      </c>
      <c r="F19" s="55">
        <v>136000</v>
      </c>
      <c r="G19" s="48">
        <v>0</v>
      </c>
      <c r="H19" s="54">
        <v>0</v>
      </c>
      <c r="I19" s="50">
        <v>0</v>
      </c>
      <c r="J19" s="51">
        <v>14000</v>
      </c>
      <c r="K19" s="50">
        <v>0</v>
      </c>
      <c r="L19" s="52">
        <v>0</v>
      </c>
    </row>
    <row r="20" spans="1:12" s="42" customFormat="1" ht="12.75" customHeight="1">
      <c r="A20" s="43" t="s">
        <v>59</v>
      </c>
      <c r="B20" s="44" t="s">
        <v>81</v>
      </c>
      <c r="C20" s="45" t="s">
        <v>60</v>
      </c>
      <c r="D20" s="46">
        <v>0</v>
      </c>
      <c r="E20" s="47">
        <v>40000</v>
      </c>
      <c r="F20" s="39">
        <v>40000</v>
      </c>
      <c r="G20" s="53">
        <v>0</v>
      </c>
      <c r="H20" s="49">
        <v>0</v>
      </c>
      <c r="I20" s="50">
        <v>0</v>
      </c>
      <c r="J20" s="50">
        <v>0</v>
      </c>
      <c r="K20" s="50">
        <v>0</v>
      </c>
      <c r="L20" s="52">
        <v>0</v>
      </c>
    </row>
    <row r="21" spans="1:12" s="42" customFormat="1" ht="12.75" customHeight="1">
      <c r="A21" s="43" t="s">
        <v>61</v>
      </c>
      <c r="B21" s="44" t="s">
        <v>82</v>
      </c>
      <c r="C21" s="45" t="s">
        <v>62</v>
      </c>
      <c r="D21" s="46">
        <v>0</v>
      </c>
      <c r="E21" s="47">
        <v>52500</v>
      </c>
      <c r="F21" s="39">
        <v>0</v>
      </c>
      <c r="G21" s="48">
        <v>0</v>
      </c>
      <c r="H21" s="54">
        <v>0</v>
      </c>
      <c r="I21" s="51">
        <v>52500</v>
      </c>
      <c r="J21" s="50">
        <v>0</v>
      </c>
      <c r="K21" s="50">
        <v>0</v>
      </c>
      <c r="L21" s="52">
        <v>0</v>
      </c>
    </row>
    <row r="22" spans="1:12" s="42" customFormat="1" ht="12.75" customHeight="1">
      <c r="A22" s="43" t="s">
        <v>63</v>
      </c>
      <c r="B22" s="44" t="s">
        <v>72</v>
      </c>
      <c r="C22" s="45" t="s">
        <v>45</v>
      </c>
      <c r="D22" s="46">
        <v>0.1</v>
      </c>
      <c r="E22" s="47">
        <v>103000</v>
      </c>
      <c r="F22" s="39">
        <v>83600</v>
      </c>
      <c r="G22" s="53">
        <v>0</v>
      </c>
      <c r="H22" s="49">
        <v>19400</v>
      </c>
      <c r="I22" s="50">
        <v>0</v>
      </c>
      <c r="J22" s="50">
        <v>0</v>
      </c>
      <c r="K22" s="50">
        <v>0</v>
      </c>
      <c r="L22" s="52">
        <v>0</v>
      </c>
    </row>
    <row r="23" spans="1:12">
      <c r="A23" s="6"/>
      <c r="B23" s="7"/>
      <c r="C23" s="90" t="s">
        <v>48</v>
      </c>
      <c r="D23" s="8"/>
      <c r="E23" s="67">
        <f>SUM(E5:E22)</f>
        <v>3336463</v>
      </c>
      <c r="F23" s="68">
        <f>SUM(F5:F22)</f>
        <v>1593198</v>
      </c>
      <c r="G23" s="69"/>
      <c r="H23" s="69"/>
      <c r="I23" s="69"/>
      <c r="J23" s="69"/>
      <c r="K23" s="69"/>
      <c r="L23" s="69"/>
    </row>
    <row r="24" spans="1:12">
      <c r="A24" s="6"/>
      <c r="B24" s="9"/>
      <c r="C24" s="91" t="s">
        <v>29</v>
      </c>
      <c r="D24" s="10"/>
      <c r="E24" s="70">
        <f>SUM(H25, J25,L25)</f>
        <v>1743265</v>
      </c>
      <c r="F24" s="71"/>
      <c r="G24" s="72">
        <f>SUM(G5:G22)</f>
        <v>0</v>
      </c>
      <c r="H24" s="73">
        <f>SUM(H5:H22)</f>
        <v>133987</v>
      </c>
      <c r="I24" s="74">
        <f>SUM(I5:I22)</f>
        <v>1562500</v>
      </c>
      <c r="J24" s="75">
        <f>SUM(J5:J22)</f>
        <v>46778</v>
      </c>
      <c r="K24" s="76">
        <f>SUM(K5:K22)</f>
        <v>0</v>
      </c>
      <c r="L24" s="77">
        <f>SUM(L6:L22)</f>
        <v>0</v>
      </c>
    </row>
    <row r="25" spans="1:12">
      <c r="A25" s="6"/>
      <c r="B25" s="11"/>
      <c r="C25" s="79"/>
      <c r="D25" s="12"/>
      <c r="E25" s="78">
        <f>SUM(H26:L26)</f>
        <v>0.52248893513879813</v>
      </c>
      <c r="F25" s="79"/>
      <c r="G25" s="80" t="s">
        <v>9</v>
      </c>
      <c r="H25" s="81">
        <f>SUM(G24:H24)</f>
        <v>133987</v>
      </c>
      <c r="I25" s="82" t="s">
        <v>8</v>
      </c>
      <c r="J25" s="81">
        <f>SUM(I24:J24)</f>
        <v>1609278</v>
      </c>
      <c r="K25" s="83" t="s">
        <v>7</v>
      </c>
      <c r="L25" s="84">
        <f>SUM(K24:L24)</f>
        <v>0</v>
      </c>
    </row>
    <row r="26" spans="1:12">
      <c r="A26" s="14"/>
      <c r="B26" s="13"/>
      <c r="C26" s="14"/>
      <c r="D26" s="15"/>
      <c r="E26" s="66"/>
      <c r="F26" s="79"/>
      <c r="G26" s="85"/>
      <c r="H26" s="86">
        <f>PRODUCT(H25/E23)</f>
        <v>4.0158395282669103E-2</v>
      </c>
      <c r="I26" s="87"/>
      <c r="J26" s="86">
        <f>PRODUCT(J25/E23)</f>
        <v>0.48233053985612906</v>
      </c>
      <c r="K26" s="88"/>
      <c r="L26" s="89">
        <f>PRODUCT(L25/E23)</f>
        <v>0</v>
      </c>
    </row>
  </sheetData>
  <mergeCells count="1">
    <mergeCell ref="A1:L1"/>
  </mergeCells>
  <phoneticPr fontId="2" type="noConversion"/>
  <printOptions horizontalCentered="1"/>
  <pageMargins left="0.5" right="0.5" top="0.5" bottom="0" header="0.5" footer="0"/>
  <pageSetup paperSize="5" scale="95" orientation="landscape" r:id="rId1"/>
  <headerFooter alignWithMargins="0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PPS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ppsadmin</dc:creator>
  <cp:lastModifiedBy>pbcastleberry1</cp:lastModifiedBy>
  <cp:lastPrinted>2010-07-28T20:25:47Z</cp:lastPrinted>
  <dcterms:created xsi:type="dcterms:W3CDTF">2009-07-14T20:12:55Z</dcterms:created>
  <dcterms:modified xsi:type="dcterms:W3CDTF">2011-03-30T14:29:16Z</dcterms:modified>
</cp:coreProperties>
</file>